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B\Desktop\2023 MASAÜSTÜ\MASAÜSTÜ YENİ\MASA ÜSTÜ\İÇ KONTROL EYLEM PLANI\BİRİm İÇ DEĞERLENDİRME-KALİTE GÜVENCE 2017\"/>
    </mc:Choice>
  </mc:AlternateContent>
  <bookViews>
    <workbookView xWindow="0" yWindow="0" windowWidth="28800" windowHeight="11430" activeTab="1"/>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2" l="1"/>
  <c r="D49" i="2" l="1"/>
  <c r="E49" i="2"/>
  <c r="C49" i="2"/>
  <c r="E88" i="2"/>
  <c r="D88" i="2"/>
  <c r="C88" i="2"/>
  <c r="D78" i="2"/>
  <c r="E78" i="2"/>
  <c r="C78" i="2"/>
  <c r="D64" i="2"/>
  <c r="E64" i="2"/>
  <c r="C64" i="2"/>
  <c r="D30" i="2"/>
  <c r="E30" i="2"/>
  <c r="C30" i="2"/>
  <c r="F78" i="2" l="1"/>
  <c r="F79" i="2" s="1"/>
  <c r="F88" i="2"/>
  <c r="F89" i="2" s="1"/>
  <c r="E92" i="2"/>
  <c r="F30" i="2"/>
  <c r="F31" i="2" s="1"/>
  <c r="D92" i="2"/>
  <c r="C92" i="2"/>
  <c r="F49" i="2"/>
  <c r="F64" i="2"/>
  <c r="F65" i="2" s="1"/>
  <c r="F50" i="2" l="1"/>
  <c r="F92" i="2"/>
  <c r="F93" i="2" s="1"/>
</calcChain>
</file>

<file path=xl/sharedStrings.xml><?xml version="1.0" encoding="utf-8"?>
<sst xmlns="http://schemas.openxmlformats.org/spreadsheetml/2006/main" count="294" uniqueCount="218">
  <si>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</si>
  <si>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</si>
  <si>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</si>
  <si>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</si>
  <si>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</si>
  <si>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</si>
  <si>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</si>
  <si>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</si>
  <si>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</si>
  <si>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</si>
  <si>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</si>
  <si>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</si>
  <si>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</si>
  <si>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</si>
  <si>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</si>
  <si>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</si>
  <si>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</si>
  <si>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</si>
  <si>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</si>
  <si>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</si>
  <si>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</si>
  <si>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</si>
  <si>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</si>
  <si>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</si>
  <si>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</si>
  <si>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</si>
  <si>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</si>
  <si>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</si>
  <si>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</si>
  <si>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</si>
  <si>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</si>
  <si>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</si>
  <si>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</si>
  <si>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</si>
  <si>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</si>
  <si>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</si>
  <si>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</si>
  <si>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</si>
  <si>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</si>
  <si>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</si>
  <si>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</si>
  <si>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</si>
  <si>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</si>
  <si>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</si>
  <si>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</si>
  <si>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</si>
  <si>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</si>
  <si>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</si>
  <si>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</si>
  <si>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</si>
  <si>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</si>
  <si>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</si>
  <si>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</si>
  <si>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</si>
  <si>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</si>
  <si>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</si>
  <si>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</si>
  <si>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</si>
  <si>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</si>
  <si>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</si>
  <si>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</si>
  <si>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</si>
  <si>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</si>
  <si>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</si>
  <si>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</si>
  <si>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</si>
  <si>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</si>
  <si>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</si>
  <si>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</si>
  <si>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</si>
  <si>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</si>
  <si>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</si>
  <si>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</si>
  <si>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</si>
  <si>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</si>
  <si>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</si>
  <si>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</si>
  <si>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</si>
  <si>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</si>
  <si>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</si>
  <si>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</si>
  <si>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</si>
  <si>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</si>
  <si>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</si>
  <si>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</si>
  <si>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</si>
  <si>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</si>
  <si>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</si>
  <si>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</si>
  <si>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</si>
  <si>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</si>
  <si>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</si>
  <si>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</si>
  <si>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</si>
  <si>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</si>
  <si>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</si>
  <si>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</si>
  <si>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</si>
  <si>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</si>
  <si>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</si>
  <si>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</si>
  <si>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</si>
  <si>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</si>
  <si>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</si>
  <si>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</si>
  <si>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</si>
  <si>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</si>
  <si>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</si>
  <si>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</si>
  <si>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</si>
  <si>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</si>
  <si>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</si>
  <si>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</si>
  <si>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</si>
  <si>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</si>
  <si>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</si>
  <si>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</si>
  <si>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</si>
  <si>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</si>
  <si>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</si>
  <si>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</si>
  <si>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</si>
  <si>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</si>
  <si>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</si>
  <si>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</si>
  <si>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</si>
  <si>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</si>
  <si>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</si>
  <si>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</si>
  <si>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</si>
  <si>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</si>
  <si>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</si>
  <si>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</si>
  <si>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</si>
  <si>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</si>
  <si>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</si>
  <si>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</si>
  <si>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</si>
  <si>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</si>
  <si>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</si>
  <si>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</si>
  <si>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İÇ KONTROL SORU FORMU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</si>
  <si>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</si>
  <si>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</si>
  <si>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</si>
  <si>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</si>
  <si>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</si>
  <si>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Birim Adı:  ERÜ Yapı İşleri veTeknik Daire Başkanlığı</t>
  </si>
  <si>
    <t xml:space="preserve">Birimimizde doğrudan vatandaş ile iletişim bulunmamaktadır. Ancak yüklenici ve hizmet sağlayan paydaşlarla yapılan standart yazışmalar EBYS üzerinden yapılmaktadır. </t>
  </si>
  <si>
    <t>İnternet sitemizde mevcuttur.</t>
  </si>
  <si>
    <t xml:space="preserve">Daire Başkanlığımız ve alt birimlerimizin  görev ve sorumluluklarının belirlendiği bir yönergesi bulunmaktadır. </t>
  </si>
  <si>
    <t>Kanunun esas aldığı görevde yükselme ve unvan değişikliği sınavları kurumumuzda çeşitli dönemlerde gerçekleştirilmektedir.</t>
  </si>
  <si>
    <t>Eğitim faaliyetleri yıl içinde planlanmaktadır. Ancak finansal kısıtlılık nedeni ile personelin tamamına yönelik eğitim çalışmaları hizmetiçi-hizmet dışı olarak yeterli şekilde gerçekleştirilememektedir.</t>
  </si>
  <si>
    <t>Sitemizde yayımlanmıştır.</t>
  </si>
  <si>
    <t>Yetki devirleri liyakat ve personelin eğitim durumuna göre belirlenmiştir.</t>
  </si>
  <si>
    <t>Üç aylık dönemler halinde raporlama yapılmaktadır.</t>
  </si>
  <si>
    <t>İhtiyaçlar belirlenmekte ve gerçekleştirilecek projelere uygun olarak maliyet çalışması etüd edilerek belirlenen amaca göre bütçe teklifi oluşturulmaktadır.</t>
  </si>
  <si>
    <t>Gerçekleştirilen faaliyetlere ilişkin kamu yararı esas alınarak en uygun şekilde projelendirme ve etüd etme çalışmalarıyla iş akışı yürütülmektedir.</t>
  </si>
  <si>
    <t>Birimimiz sorumluluk alanımıza yönelik hedefler faaliyet raporumuzda yer almaktadır.</t>
  </si>
  <si>
    <t>Alınan sorumluluklar, işin önemi ve personelimizin durumuna göre yazılı ve sözlü olarak belirlenmiştir. Söz konusu görev ve sorumlulukların uygun, yetkin ve yetkilendirilmiş kişilere verilmesi sağlanmaktadır. (Kontrolör görevlendirme listesi)</t>
  </si>
  <si>
    <t>İş akışı esnasında düzenli kontrollerle olası riskler proaktif yaklaşımla tehlike oluşmadan önlenmektedir.</t>
  </si>
  <si>
    <t>Risklerin belirlenmesi, izlernmesi ve kayıt altına alınarak önlenmesine yönelik çalışmalar geliştirilmektedir.</t>
  </si>
  <si>
    <t>Risklerin getireceği sonuçlara göre fayda-maliyet parametresine dikkat edilecek şekilde yöntem geliştirilmektedir.</t>
  </si>
  <si>
    <t>İş önceliğine göre önemlilik sırası esas alınarak riskler puanlanmakta ve kaynak kullanımı öncelikli olana göre oluşturulmaktadır.</t>
  </si>
  <si>
    <t>Kurumsal değerlerimiz olan tüm personelin katkısı yazılı ve sözlü olarak teknik raporlarla desteklenerek alınmaktadır.</t>
  </si>
  <si>
    <t xml:space="preserve">Gerekli işbirliği ve iletişim ortamı oluşturulmak üzere toplantılar yapılmaktadır. </t>
  </si>
  <si>
    <t>İlgili kanun ve yönetmeliklere uygun olarak çalışmaların kamu yararı ve ihtiyaçlarına cevap verecek nitelikte hizmet saplanması amaçlanmaktadır. Bu esnada oluşacak hatalar süreç esnasında kontrol edilmekte ve önlenmektedir.</t>
  </si>
  <si>
    <t>Projelendirme, hakkediş hazırlanması, harcama ve gerçekleştirme görevlileri belirli bir akış ve görev ayrılığı ilkesine göre gerçekleştirilerek denetim mekanizması oluşturulmaktadır.</t>
  </si>
  <si>
    <t xml:space="preserve">Yeterli bilgi ve beceriye sahip personelin sürekliliği esas alınmaktadır. Ancak çeşitli nedenlerle ayrılan personel yerine personellerin naklen alınması yoluna gidilmekte ve tecrübeli personel olması açısından ön görüşmelerle değerlendirme yapılmamaktadır. </t>
  </si>
  <si>
    <t>Sadece yetkili personelin girişine yönelik erişim sağlanmaktadır. (Amp hakediş yazılım gibi)</t>
  </si>
  <si>
    <t>Bilgi edinme kanunu gereği oluşan talep ve şikayetler değerlendirilmekte ve cevaplanmaktadır.</t>
  </si>
  <si>
    <t>Birim personelimizin görev tanımı yapılmış olup, görevlendirmeler adil, eşitlikçi ve katılımcı bir anlayışla hizmet binalarını içerecek şekilde yazılı olarak hazırlanmış ve personele tebliğ edilmiştir.</t>
  </si>
  <si>
    <t>Desimal ve Kronolojik sisteme göre çalışma yapılarak arşivlenme oluşturulmuştur.</t>
  </si>
  <si>
    <t>Gerçekleştirilen tüm çalışmalar faaliyet raporuna işlenmekte, kamuoyuna sunulmakta ve tamamlanan işler dosyalanarak fihrist şeklinde arşivleme yapılmaktadır. Bu esnada yöneticiler tarafından gelen şikayet varsa ele alınmakta, iş akışının aksaklıkları belirlenerek giderilmektedir.</t>
  </si>
  <si>
    <t>Hazırlanan raporlarda yönetici ve çalışanların görüş, öneri ve eleştirileri dikkate alınmaktadır.</t>
  </si>
  <si>
    <t xml:space="preserve">İç Kontrolün değerlendirilmesi sonucunda alınması gereken önlemler uygulanmaktadır. </t>
  </si>
  <si>
    <t>İç kontrol denetim raporuna göre alınması gereken önlemler uygulamalı olarak yöneticiler tarafından oluşturulmaktadır.</t>
  </si>
  <si>
    <t xml:space="preserve">İç Kontrol Standartları bilinmektedir. </t>
  </si>
  <si>
    <t>Çalışmalar yürütülmekte olup, güncel bilgiler için eğitim verilmesi uygun olacaktır.</t>
  </si>
  <si>
    <t>Etik dışı davranış durumlarında uygulanacak yaptırımlar  EBYS üzerinden tebliğ edilmektedir.</t>
  </si>
  <si>
    <t>Gerçekleştirilen faaliyetler ve planlanan çalışmalara gizli bilgi ve belge haricinde erişim sağlanmaktadır.</t>
  </si>
  <si>
    <t>Birim personellerimizle yüz yüze görüşülerek ve periyodik toplantılarla görüş, öneri ve eleştirilerine yönelik bilgi alışverişi gerçekleştirilmektedir.</t>
  </si>
  <si>
    <t>Personel görev tanımını belirlenmiş ve yazılı biçimde tebliğ yapılmıştır.</t>
  </si>
  <si>
    <t>Ayrıntılı bir şekilde göstermektedir.</t>
  </si>
  <si>
    <t>Birimin ve alt birimlerin görevleri misyonumuz ile uyumlu olup gerekli revizeler yapılmaktadır.</t>
  </si>
  <si>
    <t xml:space="preserve">Hasas görevler  amaçlanan hedefe uygun olarak yetkin personele verilmektedir. </t>
  </si>
  <si>
    <t>Periyodik  toplantılar düzenlenerek gerçekleştirilen çalışmalar ve planlanan işlerin takibi yapılmaktadır.</t>
  </si>
  <si>
    <t xml:space="preserve"> Gerekli paylaşımlar yapılmaktadır.</t>
  </si>
  <si>
    <t xml:space="preserve">Yetersiz bulunan personele yönelik çeşitli eğitim, seminer ya da teşvikler yeterince gerçekleştirilememektedir. Ancak genç  personelin tecrübeli personel refakatinde  işlerin yürütülmesinde herhangi bir aksaklık bulunmamaktadır. </t>
  </si>
  <si>
    <t>Personele üst yazı ile tebliğ edilmektedir.</t>
  </si>
  <si>
    <t>Belirli periyotlarda gözden geçirilmektedir.</t>
  </si>
  <si>
    <t>Tüm personele görevi yetki ve sorumlulukları yazılı olarak tebliğ edilmiştir.</t>
  </si>
  <si>
    <t>Birim çalışmaları diğer paydaşlarımızla iletişim kanalları ve yapılan toplantılar ile paylaşılmaktadır.</t>
  </si>
  <si>
    <t>Birimimizin yapmış olduğu işler kontrol teşkilatı tarafından denetlenmektedir.  Risk niteliğine göre alınması gereken önlemler hazırlanan iş analizi ile sağlanmaktadır.</t>
  </si>
  <si>
    <t>Fayda-maliyet parametresine dikkat edilecek şekilde yönetim geliştirilmekte olup maliyeti faydasını aşan işlerde alternatif  yollar seçilmektedir.</t>
  </si>
  <si>
    <t>Etkinlik denetimi yapılmaktadır.</t>
  </si>
  <si>
    <t>Her yıl yayınlanan yatırım programına göre hareket edilmektedir.</t>
  </si>
  <si>
    <t>Vekalet sistemi etkin bir şekilde uygulanmaktadır.</t>
  </si>
  <si>
    <t xml:space="preserve">Gerçekleştirilen işin niteliği, işlerin öncelik sıralaması ve gelinen aşamaya yönelik bilgiler aktarılmaktadır. </t>
  </si>
  <si>
    <t>Güvenliği sağlamaya yönelik mekanizmalar kullanılmaktadır.</t>
  </si>
  <si>
    <t>Yedekleme yapılmaktadır. Bazı Programlara uzaktan erişim sağlanmaktadır.</t>
  </si>
  <si>
    <t>İletişim akışı için EBYS yazışma sistemi, telefon ve yüzyüze iletişim  kullanılmaktadır.</t>
  </si>
  <si>
    <t>EBYS, e posta ve telefon ile yazılı-sözlü iletişim benimsenmiş olup, yüz yüze iletişim tercih edilmektedir.</t>
  </si>
  <si>
    <t xml:space="preserve"> Faaliyet raporu, iç kontrol verileri ve yatırım izleme raporları ile gözetim ve değirlendirmeler yapılmaktadır.  </t>
  </si>
  <si>
    <t xml:space="preserve">Görevlendirmeler ilgili personelleri yazılı olarak tebliğ edilmektedir. </t>
  </si>
  <si>
    <t>Yazışmalar EBYS üzerinden, ihaleler EKAP, hakkedişler AMP proğramı üzerinden yapılmakta olup, güncel kayıt ve dosyalama sistemi mevcuttur.</t>
  </si>
  <si>
    <t xml:space="preserve">Bildirimde bulunan personelin güvenliğini sağlayıcı prosedürler içermektedir. </t>
  </si>
  <si>
    <t>Periyodik toplantılarla alınacak önlemler ve faaliyetlere ilişkin görüşme yapılmaktadır.</t>
  </si>
  <si>
    <t>İç kontrol sistemi yılda bir kez değerlendirilmekte ve sürekli olarak yöntemler geliştilmektedir.</t>
  </si>
  <si>
    <t xml:space="preserve">İç denetim birimi ile  sağlıklı bir iletişim ve işbirliği mevcuttur. </t>
  </si>
  <si>
    <t xml:space="preserve">Birimimizde performansa yönelik ödül mekanizması henüz geliştirilmiştir. Üniversitemiz Senatosunun 06/04/2023 tarihli ve 17 sayılı toplantısında kabul edilen;Başarı Teşvik ve Ödül Yönergesi kapsamında Ödül  komisyonu Oluşturulmuştur. </t>
  </si>
  <si>
    <t>4982 sayılı bilgi edinme kanunu kapsamında ve Cimer Kapısı üzerinden yapılabilmektedir.</t>
  </si>
  <si>
    <t>Etik Davranış İlkeleri ve Etik Üst Kurul Yönergesi tüm personele duyurulmuştur. Eğitimler hakkında bildirim yapılmaktadır.Ayrıca; etik davranış ilkeleri,
personellerimiz için düzenlenen hizmet içi
eğitim programlarında yer almaktadır.</t>
  </si>
  <si>
    <t xml:space="preserve">Ayrılan ve emekli olan personelin yerine yenisi kısıtlıda olsa alınmaktadır. Hemen hemen her yıl görevde yükselme sınavı ve bazen de unvan değişikliği sınavı açılmaktadır. </t>
  </si>
  <si>
    <t>Üniversitemizin stratejik planındaki amaç ve hedefler için tanımlanan riskler gözden
geçirilmektedir.Ayrıca Üniversitemiz Web sayfasında yayınlanmaktadır.</t>
  </si>
  <si>
    <t xml:space="preserve">Resmi ve yazılı bir düzenleme yoktur. Bununla birlikte, sözlü faaliyet raporlaması yapılmaktadır. </t>
  </si>
  <si>
    <t xml:space="preserve">birim risk </t>
  </si>
  <si>
    <t xml:space="preserve">Risklerin gerçekleşme olasılığı ve muhtemel etkileri en az yılda bir kez analiz edilmekte olup Risk Strateji Belgesi Değerlendirme Raporu hazırlanmaktadır.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</si>
</sst>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
      <sz val="15"/>
      <color rgb="FF202124"/>
      <name val="Arial"/>
      <family val="2"/>
      <charset val="162"/>
    </font>
  </fonts>
  <fills count="11">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2">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90"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9" fillId="7" borderId="8"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0"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9" fillId="7" borderId="10" xfId="0" applyNumberFormat="1" applyFont="1" applyFill="1" applyBorder="1" applyAlignment="1">
      <alignment horizontal="center" vertical="center" wrapText="1"/>
    </xf>
    <xf numFmtId="4" fontId="9" fillId="3" borderId="10" xfId="0" applyNumberFormat="1" applyFont="1" applyFill="1" applyBorder="1" applyAlignment="1">
      <alignment horizontal="center" vertical="center" wrapText="1"/>
    </xf>
    <xf numFmtId="4" fontId="9" fillId="2" borderId="10" xfId="0" applyNumberFormat="1" applyFont="1" applyFill="1" applyBorder="1" applyAlignment="1">
      <alignment horizontal="center" vertical="center" wrapText="1"/>
    </xf>
    <xf numFmtId="4" fontId="9" fillId="9" borderId="10" xfId="0" applyNumberFormat="1" applyFont="1" applyFill="1" applyBorder="1" applyAlignment="1">
      <alignment horizontal="center" vertical="center" wrapText="1"/>
    </xf>
    <xf numFmtId="4" fontId="9" fillId="8" borderId="1"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2" fillId="10" borderId="1" xfId="0" applyNumberFormat="1" applyFont="1" applyFill="1" applyBorder="1" applyAlignment="1">
      <alignment horizontal="center" vertical="center" wrapText="1"/>
    </xf>
    <xf numFmtId="0" fontId="8"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3" fillId="0" borderId="1" xfId="0" applyFont="1" applyBorder="1" applyAlignment="1">
      <alignment horizontal="left" vertical="center" wrapText="1"/>
    </xf>
    <xf numFmtId="0" fontId="13" fillId="0" borderId="0" xfId="0" applyFont="1"/>
    <xf numFmtId="0" fontId="3" fillId="0" borderId="1" xfId="0" applyFont="1" applyBorder="1" applyAlignment="1">
      <alignment horizontal="justify" vertical="top" wrapText="1"/>
    </xf>
    <xf numFmtId="0" fontId="11" fillId="0" borderId="5" xfId="0" applyFont="1" applyBorder="1" applyAlignment="1">
      <alignment horizontal="center" vertical="center"/>
    </xf>
    <xf numFmtId="0" fontId="11"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2019</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smtClean="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0-25 %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topLeftCell="A49" zoomScale="110" zoomScaleNormal="110" workbookViewId="0">
      <selection activeCell="K45" sqref="K45"/>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93"/>
  <sheetViews>
    <sheetView tabSelected="1" zoomScaleNormal="100" workbookViewId="0">
      <selection activeCell="K7" sqref="K7"/>
    </sheetView>
  </sheetViews>
  <sheetFormatPr defaultColWidth="9.140625" defaultRowHeight="20.25" customHeight="1" x14ac:dyDescent="0.25"/>
  <cols>
    <col min="1" max="1" width="9.140625" style="2" customWidth="1"/>
    <col min="2" max="2" width="50.7109375" style="1" customWidth="1"/>
    <col min="3" max="4" width="8.28515625" style="7" customWidth="1"/>
    <col min="5" max="5" width="9.140625" style="7"/>
    <col min="6" max="6" width="39.28515625" style="1" customWidth="1"/>
    <col min="7" max="16384" width="9.140625" style="1"/>
  </cols>
  <sheetData>
    <row r="1" spans="1:6" ht="22.5" customHeight="1" x14ac:dyDescent="0.25">
      <c r="A1" s="79" t="s">
        <v>147</v>
      </c>
      <c r="B1" s="79"/>
      <c r="C1" s="79"/>
      <c r="D1" s="79"/>
      <c r="E1" s="79"/>
      <c r="F1" s="79"/>
    </row>
    <row r="2" spans="1:6" ht="24.75" customHeight="1" x14ac:dyDescent="0.25">
      <c r="A2" s="78" t="s">
        <v>141</v>
      </c>
      <c r="B2" s="78"/>
      <c r="C2" s="78"/>
      <c r="D2" s="78"/>
      <c r="E2" s="78"/>
      <c r="F2" s="78"/>
    </row>
    <row r="3" spans="1:6" s="17" customFormat="1" ht="76.5" customHeight="1" x14ac:dyDescent="0.25">
      <c r="A3" s="13" t="s">
        <v>87</v>
      </c>
      <c r="B3" s="13" t="s">
        <v>1</v>
      </c>
      <c r="C3" s="65" t="s">
        <v>71</v>
      </c>
      <c r="D3" s="65" t="s">
        <v>72</v>
      </c>
      <c r="E3" s="14" t="s">
        <v>73</v>
      </c>
      <c r="F3" s="13" t="s">
        <v>0</v>
      </c>
    </row>
    <row r="4" spans="1:6" ht="20.25" customHeight="1" x14ac:dyDescent="0.25">
      <c r="A4" s="86" t="s">
        <v>88</v>
      </c>
      <c r="B4" s="86"/>
      <c r="C4" s="15">
        <v>2</v>
      </c>
      <c r="D4" s="15">
        <v>0</v>
      </c>
      <c r="E4" s="15">
        <v>1</v>
      </c>
      <c r="F4" s="16"/>
    </row>
    <row r="5" spans="1:6" ht="30" customHeight="1" x14ac:dyDescent="0.25">
      <c r="A5" s="8"/>
      <c r="B5" s="66" t="s">
        <v>89</v>
      </c>
      <c r="C5" s="68"/>
      <c r="D5" s="68"/>
      <c r="E5" s="68"/>
      <c r="F5" s="67"/>
    </row>
    <row r="6" spans="1:6" ht="30" customHeight="1" x14ac:dyDescent="0.25">
      <c r="A6" s="9">
        <v>1</v>
      </c>
      <c r="B6" s="3" t="s">
        <v>2</v>
      </c>
      <c r="C6" s="12">
        <v>2</v>
      </c>
      <c r="D6" s="12"/>
      <c r="E6" s="12"/>
      <c r="F6" s="3" t="s">
        <v>177</v>
      </c>
    </row>
    <row r="7" spans="1:6" ht="36.75" customHeight="1" x14ac:dyDescent="0.25">
      <c r="A7" s="9">
        <v>2</v>
      </c>
      <c r="B7" s="3" t="s">
        <v>3</v>
      </c>
      <c r="C7" s="12"/>
      <c r="D7" s="12"/>
      <c r="E7" s="12">
        <v>1</v>
      </c>
      <c r="F7" s="3" t="s">
        <v>178</v>
      </c>
    </row>
    <row r="8" spans="1:6" ht="63.75" customHeight="1" x14ac:dyDescent="0.25">
      <c r="A8" s="9">
        <v>3</v>
      </c>
      <c r="B8" s="3" t="s">
        <v>4</v>
      </c>
      <c r="C8" s="12">
        <v>2</v>
      </c>
      <c r="D8" s="12"/>
      <c r="E8" s="12"/>
      <c r="F8" s="3" t="s">
        <v>212</v>
      </c>
    </row>
    <row r="9" spans="1:6" ht="36.75" customHeight="1" x14ac:dyDescent="0.25">
      <c r="A9" s="9">
        <v>4</v>
      </c>
      <c r="B9" s="3" t="s">
        <v>5</v>
      </c>
      <c r="C9" s="12">
        <v>2</v>
      </c>
      <c r="D9" s="12"/>
      <c r="E9" s="12"/>
      <c r="F9" s="3" t="s">
        <v>179</v>
      </c>
    </row>
    <row r="10" spans="1:6" ht="50.25" customHeight="1" x14ac:dyDescent="0.25">
      <c r="A10" s="9">
        <v>5</v>
      </c>
      <c r="B10" s="3" t="s">
        <v>6</v>
      </c>
      <c r="C10" s="12">
        <v>2</v>
      </c>
      <c r="D10" s="12"/>
      <c r="E10" s="12"/>
      <c r="F10" s="3" t="s">
        <v>148</v>
      </c>
    </row>
    <row r="11" spans="1:6" ht="36.75" customHeight="1" x14ac:dyDescent="0.25">
      <c r="A11" s="9">
        <v>6</v>
      </c>
      <c r="B11" s="3" t="s">
        <v>7</v>
      </c>
      <c r="C11" s="12">
        <v>2</v>
      </c>
      <c r="D11" s="12"/>
      <c r="E11" s="12"/>
      <c r="F11" s="3" t="s">
        <v>180</v>
      </c>
    </row>
    <row r="12" spans="1:6" ht="54" customHeight="1" x14ac:dyDescent="0.25">
      <c r="A12" s="9">
        <v>7</v>
      </c>
      <c r="B12" s="3" t="s">
        <v>8</v>
      </c>
      <c r="C12" s="12">
        <v>2</v>
      </c>
      <c r="D12" s="12"/>
      <c r="E12" s="12"/>
      <c r="F12" s="3" t="s">
        <v>181</v>
      </c>
    </row>
    <row r="13" spans="1:6" ht="36.75" customHeight="1" x14ac:dyDescent="0.25">
      <c r="A13" s="9">
        <v>8</v>
      </c>
      <c r="B13" s="3" t="s">
        <v>9</v>
      </c>
      <c r="C13" s="12">
        <v>2</v>
      </c>
      <c r="D13" s="12"/>
      <c r="E13" s="12"/>
      <c r="F13" s="3" t="s">
        <v>149</v>
      </c>
    </row>
    <row r="14" spans="1:6" ht="36.75" customHeight="1" x14ac:dyDescent="0.25">
      <c r="A14" s="9">
        <v>9</v>
      </c>
      <c r="B14" s="3" t="s">
        <v>90</v>
      </c>
      <c r="C14" s="12">
        <v>2</v>
      </c>
      <c r="D14" s="12"/>
      <c r="E14" s="12"/>
      <c r="F14" s="3" t="s">
        <v>150</v>
      </c>
    </row>
    <row r="15" spans="1:6" ht="49.5" customHeight="1" x14ac:dyDescent="0.25">
      <c r="A15" s="9">
        <v>10</v>
      </c>
      <c r="B15" s="3" t="s">
        <v>10</v>
      </c>
      <c r="C15" s="12">
        <v>2</v>
      </c>
      <c r="D15" s="12"/>
      <c r="E15" s="12"/>
      <c r="F15" s="3" t="s">
        <v>182</v>
      </c>
    </row>
    <row r="16" spans="1:6" ht="36.75" customHeight="1" x14ac:dyDescent="0.25">
      <c r="A16" s="9">
        <v>11</v>
      </c>
      <c r="B16" s="3" t="s">
        <v>11</v>
      </c>
      <c r="C16" s="12">
        <v>2</v>
      </c>
      <c r="D16" s="12"/>
      <c r="E16" s="12"/>
      <c r="F16" s="3" t="s">
        <v>183</v>
      </c>
    </row>
    <row r="17" spans="1:6" ht="60" customHeight="1" x14ac:dyDescent="0.25">
      <c r="A17" s="9">
        <v>12</v>
      </c>
      <c r="B17" s="3" t="s">
        <v>12</v>
      </c>
      <c r="C17" s="12">
        <v>2</v>
      </c>
      <c r="D17" s="12"/>
      <c r="E17" s="12"/>
      <c r="F17" s="3" t="s">
        <v>184</v>
      </c>
    </row>
    <row r="18" spans="1:6" ht="36.75" customHeight="1" x14ac:dyDescent="0.25">
      <c r="A18" s="9">
        <v>13</v>
      </c>
      <c r="B18" s="3" t="s">
        <v>13</v>
      </c>
      <c r="C18" s="12">
        <v>2</v>
      </c>
      <c r="D18" s="12"/>
      <c r="E18" s="12"/>
      <c r="F18" s="3" t="s">
        <v>185</v>
      </c>
    </row>
    <row r="19" spans="1:6" ht="36.75" customHeight="1" x14ac:dyDescent="0.25">
      <c r="A19" s="9">
        <v>14</v>
      </c>
      <c r="B19" s="3" t="s">
        <v>14</v>
      </c>
      <c r="C19" s="12">
        <v>2</v>
      </c>
      <c r="D19" s="12"/>
      <c r="E19" s="12"/>
      <c r="F19" s="3" t="s">
        <v>186</v>
      </c>
    </row>
    <row r="20" spans="1:6" ht="36.75" customHeight="1" x14ac:dyDescent="0.25">
      <c r="A20" s="9">
        <v>15</v>
      </c>
      <c r="B20" s="3" t="s">
        <v>15</v>
      </c>
      <c r="C20" s="12">
        <v>2</v>
      </c>
      <c r="D20" s="12"/>
      <c r="E20" s="12"/>
      <c r="F20" s="4" t="s">
        <v>151</v>
      </c>
    </row>
    <row r="21" spans="1:6" ht="48" customHeight="1" x14ac:dyDescent="0.25">
      <c r="A21" s="9">
        <v>16</v>
      </c>
      <c r="B21" s="3" t="s">
        <v>16</v>
      </c>
      <c r="C21" s="12"/>
      <c r="D21" s="12"/>
      <c r="E21" s="12">
        <v>1</v>
      </c>
      <c r="F21" s="3" t="s">
        <v>152</v>
      </c>
    </row>
    <row r="22" spans="1:6" ht="36.75" customHeight="1" x14ac:dyDescent="0.25">
      <c r="A22" s="9">
        <v>17</v>
      </c>
      <c r="B22" s="3" t="s">
        <v>17</v>
      </c>
      <c r="C22" s="12">
        <v>2</v>
      </c>
      <c r="D22" s="12"/>
      <c r="E22" s="12"/>
      <c r="F22" s="4" t="s">
        <v>187</v>
      </c>
    </row>
    <row r="23" spans="1:6" ht="76.5" x14ac:dyDescent="0.25">
      <c r="A23" s="9">
        <v>18</v>
      </c>
      <c r="B23" s="3" t="s">
        <v>18</v>
      </c>
      <c r="C23" s="12"/>
      <c r="D23" s="12"/>
      <c r="E23" s="12">
        <v>1</v>
      </c>
      <c r="F23" s="77" t="s">
        <v>188</v>
      </c>
    </row>
    <row r="24" spans="1:6" ht="67.5" customHeight="1" x14ac:dyDescent="0.25">
      <c r="A24" s="9">
        <v>19</v>
      </c>
      <c r="B24" s="3" t="s">
        <v>19</v>
      </c>
      <c r="C24" s="12">
        <v>2</v>
      </c>
      <c r="D24" s="12"/>
      <c r="E24" s="12"/>
      <c r="F24" s="3" t="s">
        <v>210</v>
      </c>
    </row>
    <row r="25" spans="1:6" ht="59.25" customHeight="1" x14ac:dyDescent="0.25">
      <c r="A25" s="9">
        <v>20</v>
      </c>
      <c r="B25" s="3" t="s">
        <v>20</v>
      </c>
      <c r="C25" s="12"/>
      <c r="D25" s="12"/>
      <c r="E25" s="12">
        <v>1</v>
      </c>
      <c r="F25" s="3" t="s">
        <v>213</v>
      </c>
    </row>
    <row r="26" spans="1:6" ht="36.75" customHeight="1" x14ac:dyDescent="0.25">
      <c r="A26" s="9">
        <v>21</v>
      </c>
      <c r="B26" s="3" t="s">
        <v>21</v>
      </c>
      <c r="C26" s="12">
        <v>2</v>
      </c>
      <c r="D26" s="12"/>
      <c r="E26" s="12"/>
      <c r="F26" s="3" t="s">
        <v>153</v>
      </c>
    </row>
    <row r="27" spans="1:6" ht="36.75" customHeight="1" x14ac:dyDescent="0.25">
      <c r="A27" s="9">
        <v>22</v>
      </c>
      <c r="B27" s="3" t="s">
        <v>22</v>
      </c>
      <c r="C27" s="12">
        <v>2</v>
      </c>
      <c r="D27" s="12"/>
      <c r="E27" s="12"/>
      <c r="F27" s="4" t="s">
        <v>189</v>
      </c>
    </row>
    <row r="28" spans="1:6" ht="36.75" customHeight="1" x14ac:dyDescent="0.25">
      <c r="A28" s="9">
        <v>23</v>
      </c>
      <c r="B28" s="3" t="s">
        <v>23</v>
      </c>
      <c r="C28" s="12">
        <v>2</v>
      </c>
      <c r="D28" s="12"/>
      <c r="E28" s="12"/>
      <c r="F28" s="3" t="s">
        <v>154</v>
      </c>
    </row>
    <row r="29" spans="1:6" ht="36.75" customHeight="1" x14ac:dyDescent="0.25">
      <c r="A29" s="9">
        <v>24</v>
      </c>
      <c r="B29" s="3" t="s">
        <v>24</v>
      </c>
      <c r="C29" s="12">
        <v>2</v>
      </c>
      <c r="D29" s="12"/>
      <c r="E29" s="12"/>
      <c r="F29" s="3" t="s">
        <v>215</v>
      </c>
    </row>
    <row r="30" spans="1:6" ht="21" customHeight="1" x14ac:dyDescent="0.25">
      <c r="A30" s="80" t="s">
        <v>75</v>
      </c>
      <c r="B30" s="81"/>
      <c r="C30" s="27">
        <f>SUM(C6:C29)</f>
        <v>40</v>
      </c>
      <c r="D30" s="27">
        <f t="shared" ref="D30:E30" si="0">SUM(D6:D29)</f>
        <v>0</v>
      </c>
      <c r="E30" s="27">
        <f t="shared" si="0"/>
        <v>4</v>
      </c>
      <c r="F30" s="26">
        <f>C30+D30+E30</f>
        <v>44</v>
      </c>
    </row>
    <row r="31" spans="1:6" ht="21" customHeight="1" thickBot="1" x14ac:dyDescent="0.3">
      <c r="A31" s="87" t="s">
        <v>77</v>
      </c>
      <c r="B31" s="88"/>
      <c r="C31" s="21"/>
      <c r="D31" s="21"/>
      <c r="E31" s="22"/>
      <c r="F31" s="55">
        <f>100*F30/48</f>
        <v>91.666666666666671</v>
      </c>
    </row>
    <row r="32" spans="1:6" ht="36.75" customHeight="1" x14ac:dyDescent="0.25">
      <c r="A32" s="51"/>
      <c r="B32" s="53" t="s">
        <v>25</v>
      </c>
      <c r="C32" s="51"/>
      <c r="D32" s="51"/>
      <c r="E32" s="51"/>
      <c r="F32" s="54"/>
    </row>
    <row r="33" spans="1:10" ht="36.75" customHeight="1" x14ac:dyDescent="0.25">
      <c r="A33" s="52">
        <v>1</v>
      </c>
      <c r="B33" s="3" t="s">
        <v>26</v>
      </c>
      <c r="C33" s="12">
        <v>2</v>
      </c>
      <c r="D33" s="12"/>
      <c r="E33" s="12"/>
      <c r="F33" s="3" t="s">
        <v>155</v>
      </c>
    </row>
    <row r="34" spans="1:10" ht="54" customHeight="1" x14ac:dyDescent="0.25">
      <c r="A34" s="52">
        <v>2</v>
      </c>
      <c r="B34" s="3" t="s">
        <v>27</v>
      </c>
      <c r="C34" s="12">
        <v>2</v>
      </c>
      <c r="D34" s="12"/>
      <c r="E34" s="12"/>
      <c r="F34" s="3" t="s">
        <v>156</v>
      </c>
    </row>
    <row r="35" spans="1:10" ht="36.75" customHeight="1" x14ac:dyDescent="0.25">
      <c r="A35" s="52">
        <v>3</v>
      </c>
      <c r="B35" s="3" t="s">
        <v>74</v>
      </c>
      <c r="C35" s="12">
        <v>2</v>
      </c>
      <c r="D35" s="12"/>
      <c r="E35" s="12"/>
      <c r="F35" s="3" t="s">
        <v>157</v>
      </c>
    </row>
    <row r="36" spans="1:10" ht="36.75" customHeight="1" x14ac:dyDescent="0.25">
      <c r="A36" s="52">
        <v>4</v>
      </c>
      <c r="B36" s="3" t="s">
        <v>28</v>
      </c>
      <c r="C36" s="12">
        <v>2</v>
      </c>
      <c r="D36" s="12"/>
      <c r="E36" s="12"/>
      <c r="F36" s="3" t="s">
        <v>158</v>
      </c>
    </row>
    <row r="37" spans="1:10" ht="48.75" customHeight="1" x14ac:dyDescent="0.25">
      <c r="A37" s="52">
        <v>5</v>
      </c>
      <c r="B37" s="3" t="s">
        <v>29</v>
      </c>
      <c r="C37" s="12">
        <v>2</v>
      </c>
      <c r="D37" s="12"/>
      <c r="E37" s="12"/>
      <c r="F37" s="75" t="s">
        <v>214</v>
      </c>
    </row>
    <row r="38" spans="1:10" ht="68.25" customHeight="1" x14ac:dyDescent="0.25">
      <c r="A38" s="52">
        <v>6</v>
      </c>
      <c r="B38" s="3" t="s">
        <v>30</v>
      </c>
      <c r="C38" s="12">
        <v>2</v>
      </c>
      <c r="D38" s="12"/>
      <c r="E38" s="12"/>
      <c r="F38" s="3" t="s">
        <v>159</v>
      </c>
    </row>
    <row r="39" spans="1:10" ht="36.75" customHeight="1" x14ac:dyDescent="0.25">
      <c r="A39" s="52">
        <v>7</v>
      </c>
      <c r="B39" s="3" t="s">
        <v>31</v>
      </c>
      <c r="C39" s="12">
        <v>2</v>
      </c>
      <c r="D39" s="12"/>
      <c r="E39" s="12"/>
      <c r="F39" s="3" t="s">
        <v>160</v>
      </c>
    </row>
    <row r="40" spans="1:10" ht="48.75" customHeight="1" x14ac:dyDescent="0.25">
      <c r="A40" s="52">
        <v>8</v>
      </c>
      <c r="B40" s="3" t="s">
        <v>32</v>
      </c>
      <c r="C40" s="12"/>
      <c r="D40" s="12"/>
      <c r="E40" s="12">
        <v>1</v>
      </c>
      <c r="F40" s="3" t="s">
        <v>217</v>
      </c>
      <c r="H40" s="76"/>
      <c r="J40" s="1" t="s">
        <v>216</v>
      </c>
    </row>
    <row r="41" spans="1:10" ht="36.75" customHeight="1" x14ac:dyDescent="0.25">
      <c r="A41" s="52">
        <v>9</v>
      </c>
      <c r="B41" s="3" t="s">
        <v>68</v>
      </c>
      <c r="C41" s="12">
        <v>2</v>
      </c>
      <c r="D41" s="12"/>
      <c r="E41" s="12"/>
      <c r="F41" s="3" t="s">
        <v>163</v>
      </c>
    </row>
    <row r="42" spans="1:10" ht="36.75" customHeight="1" x14ac:dyDescent="0.25">
      <c r="A42" s="52">
        <v>10</v>
      </c>
      <c r="B42" s="3" t="s">
        <v>33</v>
      </c>
      <c r="C42" s="12">
        <v>2</v>
      </c>
      <c r="D42" s="12"/>
      <c r="E42" s="12"/>
      <c r="F42" s="3" t="s">
        <v>161</v>
      </c>
    </row>
    <row r="43" spans="1:10" ht="36.75" customHeight="1" x14ac:dyDescent="0.25">
      <c r="A43" s="52">
        <v>11</v>
      </c>
      <c r="B43" s="3" t="s">
        <v>34</v>
      </c>
      <c r="C43" s="12">
        <v>2</v>
      </c>
      <c r="D43" s="12"/>
      <c r="E43" s="12"/>
      <c r="F43" s="3" t="s">
        <v>162</v>
      </c>
    </row>
    <row r="44" spans="1:10" ht="36.75" customHeight="1" x14ac:dyDescent="0.25">
      <c r="A44" s="52">
        <v>12</v>
      </c>
      <c r="B44" s="3" t="s">
        <v>35</v>
      </c>
      <c r="C44" s="12">
        <v>2</v>
      </c>
      <c r="D44" s="12"/>
      <c r="E44" s="12"/>
      <c r="F44" s="3" t="s">
        <v>190</v>
      </c>
    </row>
    <row r="45" spans="1:10" ht="36.75" customHeight="1" x14ac:dyDescent="0.25">
      <c r="A45" s="52">
        <v>13</v>
      </c>
      <c r="B45" s="3" t="s">
        <v>36</v>
      </c>
      <c r="C45" s="12">
        <v>2</v>
      </c>
      <c r="D45" s="12"/>
      <c r="E45" s="12"/>
      <c r="F45" s="3" t="s">
        <v>164</v>
      </c>
    </row>
    <row r="46" spans="1:10" ht="36.75" customHeight="1" x14ac:dyDescent="0.25">
      <c r="A46" s="52">
        <v>14</v>
      </c>
      <c r="B46" s="3" t="s">
        <v>37</v>
      </c>
      <c r="C46" s="12">
        <v>2</v>
      </c>
      <c r="D46" s="12"/>
      <c r="E46" s="12"/>
      <c r="F46" s="18" t="s">
        <v>191</v>
      </c>
    </row>
    <row r="47" spans="1:10" ht="36.75" customHeight="1" x14ac:dyDescent="0.25">
      <c r="A47" s="52">
        <v>15</v>
      </c>
      <c r="B47" s="3" t="s">
        <v>38</v>
      </c>
      <c r="C47" s="12">
        <v>2</v>
      </c>
      <c r="D47" s="12"/>
      <c r="E47" s="12"/>
      <c r="F47" s="3" t="s">
        <v>165</v>
      </c>
    </row>
    <row r="48" spans="1:10" ht="36.75" customHeight="1" x14ac:dyDescent="0.25">
      <c r="A48" s="52">
        <v>16</v>
      </c>
      <c r="B48" s="3" t="s">
        <v>39</v>
      </c>
      <c r="C48" s="12">
        <v>2</v>
      </c>
      <c r="D48" s="12"/>
      <c r="E48" s="12"/>
      <c r="F48" s="3" t="s">
        <v>192</v>
      </c>
    </row>
    <row r="49" spans="1:6" ht="21" customHeight="1" x14ac:dyDescent="0.25">
      <c r="A49" s="93" t="s">
        <v>85</v>
      </c>
      <c r="B49" s="94"/>
      <c r="C49" s="47">
        <f>SUM(C33:C48)</f>
        <v>30</v>
      </c>
      <c r="D49" s="47">
        <f t="shared" ref="D49:E49" si="1">SUM(D33:D48)</f>
        <v>0</v>
      </c>
      <c r="E49" s="47">
        <f t="shared" si="1"/>
        <v>1</v>
      </c>
      <c r="F49" s="48">
        <f>C49+D49+E49</f>
        <v>31</v>
      </c>
    </row>
    <row r="50" spans="1:6" ht="21" customHeight="1" thickBot="1" x14ac:dyDescent="0.3">
      <c r="A50" s="82" t="s">
        <v>86</v>
      </c>
      <c r="B50" s="83"/>
      <c r="C50" s="49"/>
      <c r="D50" s="49"/>
      <c r="E50" s="50"/>
      <c r="F50" s="56">
        <f>100*F49/32</f>
        <v>96.875</v>
      </c>
    </row>
    <row r="51" spans="1:6" ht="36.75" customHeight="1" x14ac:dyDescent="0.25">
      <c r="A51" s="29"/>
      <c r="B51" s="30" t="s">
        <v>40</v>
      </c>
      <c r="C51" s="31"/>
      <c r="D51" s="31"/>
      <c r="E51" s="29"/>
      <c r="F51" s="28"/>
    </row>
    <row r="52" spans="1:6" ht="62.25" customHeight="1" x14ac:dyDescent="0.25">
      <c r="A52" s="29">
        <v>1</v>
      </c>
      <c r="B52" s="3" t="s">
        <v>41</v>
      </c>
      <c r="C52" s="12">
        <v>2</v>
      </c>
      <c r="D52" s="12"/>
      <c r="E52" s="12"/>
      <c r="F52" s="3" t="s">
        <v>193</v>
      </c>
    </row>
    <row r="53" spans="1:6" ht="53.25" customHeight="1" x14ac:dyDescent="0.25">
      <c r="A53" s="29">
        <v>2</v>
      </c>
      <c r="B53" s="3" t="s">
        <v>42</v>
      </c>
      <c r="C53" s="12">
        <v>2</v>
      </c>
      <c r="D53" s="12"/>
      <c r="E53" s="12"/>
      <c r="F53" s="3" t="s">
        <v>194</v>
      </c>
    </row>
    <row r="54" spans="1:6" ht="36.75" customHeight="1" x14ac:dyDescent="0.25">
      <c r="A54" s="29">
        <v>3</v>
      </c>
      <c r="B54" s="3" t="s">
        <v>43</v>
      </c>
      <c r="C54" s="12">
        <v>2</v>
      </c>
      <c r="D54" s="12"/>
      <c r="E54" s="12"/>
      <c r="F54" s="3" t="s">
        <v>195</v>
      </c>
    </row>
    <row r="55" spans="1:6" ht="36.75" customHeight="1" x14ac:dyDescent="0.25">
      <c r="A55" s="29">
        <v>4</v>
      </c>
      <c r="B55" s="3" t="s">
        <v>44</v>
      </c>
      <c r="C55" s="12">
        <v>2</v>
      </c>
      <c r="D55" s="12"/>
      <c r="E55" s="12"/>
      <c r="F55" s="3" t="s">
        <v>196</v>
      </c>
    </row>
    <row r="56" spans="1:6" ht="91.5" customHeight="1" x14ac:dyDescent="0.25">
      <c r="A56" s="29">
        <v>5</v>
      </c>
      <c r="B56" s="3" t="s">
        <v>45</v>
      </c>
      <c r="C56" s="12">
        <v>2</v>
      </c>
      <c r="D56" s="12"/>
      <c r="E56" s="12"/>
      <c r="F56" s="3" t="s">
        <v>166</v>
      </c>
    </row>
    <row r="57" spans="1:6" ht="51.75" customHeight="1" x14ac:dyDescent="0.25">
      <c r="A57" s="29">
        <v>6</v>
      </c>
      <c r="B57" s="3" t="s">
        <v>70</v>
      </c>
      <c r="C57" s="19">
        <v>2</v>
      </c>
      <c r="D57" s="19"/>
      <c r="E57" s="19"/>
      <c r="F57" s="20" t="s">
        <v>167</v>
      </c>
    </row>
    <row r="58" spans="1:6" ht="85.5" customHeight="1" x14ac:dyDescent="0.25">
      <c r="A58" s="29">
        <v>7</v>
      </c>
      <c r="B58" s="3" t="s">
        <v>67</v>
      </c>
      <c r="C58" s="12"/>
      <c r="D58" s="12"/>
      <c r="E58" s="12">
        <v>1</v>
      </c>
      <c r="F58" s="3" t="s">
        <v>168</v>
      </c>
    </row>
    <row r="59" spans="1:6" ht="36.75" customHeight="1" x14ac:dyDescent="0.25">
      <c r="A59" s="29">
        <v>8</v>
      </c>
      <c r="B59" s="3" t="s">
        <v>46</v>
      </c>
      <c r="C59" s="12">
        <v>2</v>
      </c>
      <c r="D59" s="12"/>
      <c r="E59" s="12"/>
      <c r="F59" s="3" t="s">
        <v>197</v>
      </c>
    </row>
    <row r="60" spans="1:6" ht="38.25" customHeight="1" x14ac:dyDescent="0.25">
      <c r="A60" s="29">
        <v>9</v>
      </c>
      <c r="B60" s="3" t="s">
        <v>47</v>
      </c>
      <c r="C60" s="12">
        <v>2</v>
      </c>
      <c r="D60" s="12"/>
      <c r="E60" s="12"/>
      <c r="F60" s="3" t="s">
        <v>198</v>
      </c>
    </row>
    <row r="61" spans="1:6" ht="36.75" customHeight="1" x14ac:dyDescent="0.25">
      <c r="A61" s="29">
        <v>10</v>
      </c>
      <c r="B61" s="3" t="s">
        <v>48</v>
      </c>
      <c r="C61" s="12">
        <v>2</v>
      </c>
      <c r="D61" s="12"/>
      <c r="E61" s="12"/>
      <c r="F61" s="3" t="s">
        <v>199</v>
      </c>
    </row>
    <row r="62" spans="1:6" ht="36.75" customHeight="1" x14ac:dyDescent="0.25">
      <c r="A62" s="31">
        <v>11</v>
      </c>
      <c r="B62" s="3" t="s">
        <v>49</v>
      </c>
      <c r="C62" s="12">
        <v>2</v>
      </c>
      <c r="D62" s="12"/>
      <c r="E62" s="12"/>
      <c r="F62" s="3" t="s">
        <v>169</v>
      </c>
    </row>
    <row r="63" spans="1:6" ht="36.75" customHeight="1" x14ac:dyDescent="0.25">
      <c r="A63" s="31">
        <v>12</v>
      </c>
      <c r="B63" s="3" t="s">
        <v>50</v>
      </c>
      <c r="C63" s="12">
        <v>2</v>
      </c>
      <c r="D63" s="12"/>
      <c r="E63" s="12"/>
      <c r="F63" s="3" t="s">
        <v>200</v>
      </c>
    </row>
    <row r="64" spans="1:6" ht="21" customHeight="1" x14ac:dyDescent="0.25">
      <c r="A64" s="89" t="s">
        <v>78</v>
      </c>
      <c r="B64" s="90"/>
      <c r="C64" s="34">
        <f>SUM(C52:C63)</f>
        <v>22</v>
      </c>
      <c r="D64" s="34">
        <f t="shared" ref="D64:E64" si="2">SUM(D52:D63)</f>
        <v>0</v>
      </c>
      <c r="E64" s="34">
        <f t="shared" si="2"/>
        <v>1</v>
      </c>
      <c r="F64" s="35">
        <f>C64+D64+E64</f>
        <v>23</v>
      </c>
    </row>
    <row r="65" spans="1:6" ht="21" customHeight="1" thickBot="1" x14ac:dyDescent="0.3">
      <c r="A65" s="84" t="s">
        <v>79</v>
      </c>
      <c r="B65" s="85"/>
      <c r="C65" s="32"/>
      <c r="D65" s="32"/>
      <c r="E65" s="33"/>
      <c r="F65" s="57">
        <f>100*F64/24</f>
        <v>95.833333333333329</v>
      </c>
    </row>
    <row r="66" spans="1:6" ht="36.75" customHeight="1" x14ac:dyDescent="0.25">
      <c r="A66" s="40"/>
      <c r="B66" s="41" t="s">
        <v>51</v>
      </c>
      <c r="C66" s="40"/>
      <c r="D66" s="40"/>
      <c r="E66" s="40"/>
      <c r="F66" s="42"/>
    </row>
    <row r="67" spans="1:6" ht="51.75" customHeight="1" x14ac:dyDescent="0.25">
      <c r="A67" s="43">
        <v>1</v>
      </c>
      <c r="B67" s="3" t="s">
        <v>52</v>
      </c>
      <c r="C67" s="12">
        <v>2</v>
      </c>
      <c r="D67" s="12"/>
      <c r="E67" s="12"/>
      <c r="F67" s="18" t="s">
        <v>201</v>
      </c>
    </row>
    <row r="68" spans="1:6" ht="36.75" customHeight="1" x14ac:dyDescent="0.25">
      <c r="A68" s="43">
        <v>2</v>
      </c>
      <c r="B68" s="3" t="s">
        <v>69</v>
      </c>
      <c r="C68" s="12">
        <v>2</v>
      </c>
      <c r="D68" s="12"/>
      <c r="E68" s="12"/>
      <c r="F68" s="3" t="s">
        <v>202</v>
      </c>
    </row>
    <row r="69" spans="1:6" ht="36.75" customHeight="1" x14ac:dyDescent="0.25">
      <c r="A69" s="43">
        <v>3</v>
      </c>
      <c r="B69" s="3" t="s">
        <v>53</v>
      </c>
      <c r="C69" s="12">
        <v>2</v>
      </c>
      <c r="D69" s="12"/>
      <c r="E69" s="12"/>
      <c r="F69" s="3" t="s">
        <v>170</v>
      </c>
    </row>
    <row r="70" spans="1:6" ht="62.25" customHeight="1" x14ac:dyDescent="0.25">
      <c r="A70" s="43">
        <v>4</v>
      </c>
      <c r="B70" s="3" t="s">
        <v>54</v>
      </c>
      <c r="C70" s="12">
        <v>2</v>
      </c>
      <c r="D70" s="12"/>
      <c r="E70" s="12"/>
      <c r="F70" s="3" t="s">
        <v>171</v>
      </c>
    </row>
    <row r="71" spans="1:6" ht="66.75" customHeight="1" x14ac:dyDescent="0.25">
      <c r="A71" s="43">
        <v>5</v>
      </c>
      <c r="B71" s="3" t="s">
        <v>55</v>
      </c>
      <c r="C71" s="12">
        <v>2</v>
      </c>
      <c r="D71" s="12"/>
      <c r="E71" s="12"/>
      <c r="F71" s="3" t="s">
        <v>203</v>
      </c>
    </row>
    <row r="72" spans="1:6" ht="51" x14ac:dyDescent="0.25">
      <c r="A72" s="43">
        <v>6</v>
      </c>
      <c r="B72" s="3" t="s">
        <v>142</v>
      </c>
      <c r="C72" s="12">
        <v>2</v>
      </c>
      <c r="D72" s="12"/>
      <c r="E72" s="12"/>
      <c r="F72" s="3" t="s">
        <v>204</v>
      </c>
    </row>
    <row r="73" spans="1:6" ht="36.75" customHeight="1" x14ac:dyDescent="0.25">
      <c r="A73" s="43">
        <v>7</v>
      </c>
      <c r="B73" s="3" t="s">
        <v>56</v>
      </c>
      <c r="C73" s="12">
        <v>2</v>
      </c>
      <c r="D73" s="12"/>
      <c r="E73" s="12"/>
      <c r="F73" s="3" t="s">
        <v>172</v>
      </c>
    </row>
    <row r="74" spans="1:6" ht="50.25" customHeight="1" x14ac:dyDescent="0.25">
      <c r="A74" s="43">
        <v>8</v>
      </c>
      <c r="B74" s="3" t="s">
        <v>143</v>
      </c>
      <c r="C74" s="12">
        <v>2</v>
      </c>
      <c r="D74" s="12"/>
      <c r="E74" s="12"/>
      <c r="F74" s="3" t="s">
        <v>205</v>
      </c>
    </row>
    <row r="75" spans="1:6" ht="36.75" customHeight="1" x14ac:dyDescent="0.25">
      <c r="A75" s="43">
        <v>9</v>
      </c>
      <c r="B75" s="3" t="s">
        <v>57</v>
      </c>
      <c r="C75" s="12">
        <v>2</v>
      </c>
      <c r="D75" s="12"/>
      <c r="E75" s="12"/>
      <c r="F75" s="3" t="s">
        <v>170</v>
      </c>
    </row>
    <row r="76" spans="1:6" ht="36.75" customHeight="1" x14ac:dyDescent="0.25">
      <c r="A76" s="43">
        <v>10</v>
      </c>
      <c r="B76" s="3" t="s">
        <v>58</v>
      </c>
      <c r="C76" s="12">
        <v>2</v>
      </c>
      <c r="D76" s="12"/>
      <c r="E76" s="12"/>
      <c r="F76" s="3" t="s">
        <v>211</v>
      </c>
    </row>
    <row r="77" spans="1:6" ht="39" customHeight="1" x14ac:dyDescent="0.25">
      <c r="A77" s="43">
        <v>11</v>
      </c>
      <c r="B77" s="3" t="s">
        <v>146</v>
      </c>
      <c r="C77" s="12">
        <v>2</v>
      </c>
      <c r="D77" s="12"/>
      <c r="E77" s="12"/>
      <c r="F77" s="3" t="s">
        <v>206</v>
      </c>
    </row>
    <row r="78" spans="1:6" ht="21" customHeight="1" x14ac:dyDescent="0.25">
      <c r="A78" s="91" t="s">
        <v>80</v>
      </c>
      <c r="B78" s="92"/>
      <c r="C78" s="36">
        <f>SUM(C67:C77)</f>
        <v>22</v>
      </c>
      <c r="D78" s="36">
        <f t="shared" ref="D78:E78" si="3">SUM(D67:D77)</f>
        <v>0</v>
      </c>
      <c r="E78" s="36">
        <f t="shared" si="3"/>
        <v>0</v>
      </c>
      <c r="F78" s="37">
        <f>C78+D78+E78</f>
        <v>22</v>
      </c>
    </row>
    <row r="79" spans="1:6" ht="21" customHeight="1" thickBot="1" x14ac:dyDescent="0.3">
      <c r="A79" s="97" t="s">
        <v>81</v>
      </c>
      <c r="B79" s="98"/>
      <c r="C79" s="38"/>
      <c r="D79" s="38"/>
      <c r="E79" s="39"/>
      <c r="F79" s="58">
        <f>100*F78/22</f>
        <v>100</v>
      </c>
    </row>
    <row r="80" spans="1:6" ht="36.75" customHeight="1" x14ac:dyDescent="0.25">
      <c r="A80" s="10"/>
      <c r="B80" s="6" t="s">
        <v>59</v>
      </c>
      <c r="C80" s="10"/>
      <c r="D80" s="10"/>
      <c r="E80" s="10"/>
      <c r="F80" s="5"/>
    </row>
    <row r="81" spans="1:6" ht="36.75" customHeight="1" x14ac:dyDescent="0.25">
      <c r="A81" s="10">
        <v>1</v>
      </c>
      <c r="B81" s="3" t="s">
        <v>60</v>
      </c>
      <c r="C81" s="12">
        <v>2</v>
      </c>
      <c r="D81" s="12"/>
      <c r="E81" s="12"/>
      <c r="F81" s="3" t="s">
        <v>207</v>
      </c>
    </row>
    <row r="82" spans="1:6" ht="83.25" customHeight="1" x14ac:dyDescent="0.25">
      <c r="A82" s="10">
        <v>2</v>
      </c>
      <c r="B82" s="3" t="s">
        <v>61</v>
      </c>
      <c r="C82" s="12">
        <v>2</v>
      </c>
      <c r="D82" s="12"/>
      <c r="E82" s="12"/>
      <c r="F82" s="3" t="s">
        <v>173</v>
      </c>
    </row>
    <row r="83" spans="1:6" ht="36.75" customHeight="1" x14ac:dyDescent="0.25">
      <c r="A83" s="10">
        <v>3</v>
      </c>
      <c r="B83" s="3" t="s">
        <v>62</v>
      </c>
      <c r="C83" s="12">
        <v>2</v>
      </c>
      <c r="D83" s="12"/>
      <c r="E83" s="12"/>
      <c r="F83" s="3" t="s">
        <v>208</v>
      </c>
    </row>
    <row r="84" spans="1:6" ht="36.75" customHeight="1" x14ac:dyDescent="0.25">
      <c r="A84" s="10">
        <v>4</v>
      </c>
      <c r="B84" s="3" t="s">
        <v>63</v>
      </c>
      <c r="C84" s="12">
        <v>2</v>
      </c>
      <c r="D84" s="12"/>
      <c r="E84" s="12"/>
      <c r="F84" s="3" t="s">
        <v>174</v>
      </c>
    </row>
    <row r="85" spans="1:6" ht="36.75" customHeight="1" x14ac:dyDescent="0.25">
      <c r="A85" s="10">
        <v>5</v>
      </c>
      <c r="B85" s="3" t="s">
        <v>64</v>
      </c>
      <c r="C85" s="12">
        <v>2</v>
      </c>
      <c r="D85" s="12"/>
      <c r="E85" s="12"/>
      <c r="F85" s="3" t="s">
        <v>209</v>
      </c>
    </row>
    <row r="86" spans="1:6" ht="36.75" customHeight="1" x14ac:dyDescent="0.25">
      <c r="A86" s="10">
        <v>6</v>
      </c>
      <c r="B86" s="3" t="s">
        <v>65</v>
      </c>
      <c r="C86" s="12">
        <v>2</v>
      </c>
      <c r="D86" s="12"/>
      <c r="E86" s="12"/>
      <c r="F86" s="3" t="s">
        <v>175</v>
      </c>
    </row>
    <row r="87" spans="1:6" ht="36.75" customHeight="1" x14ac:dyDescent="0.25">
      <c r="A87" s="11">
        <v>7</v>
      </c>
      <c r="B87" s="3" t="s">
        <v>66</v>
      </c>
      <c r="C87" s="12">
        <v>2</v>
      </c>
      <c r="D87" s="12"/>
      <c r="E87" s="12"/>
      <c r="F87" s="3" t="s">
        <v>176</v>
      </c>
    </row>
    <row r="88" spans="1:6" ht="21" customHeight="1" x14ac:dyDescent="0.25">
      <c r="A88" s="99" t="s">
        <v>76</v>
      </c>
      <c r="B88" s="100"/>
      <c r="C88" s="45">
        <f>SUM(C81:C87)</f>
        <v>14</v>
      </c>
      <c r="D88" s="45">
        <f>SUM(D81:D87)</f>
        <v>0</v>
      </c>
      <c r="E88" s="45">
        <f>SUM(E81:E87)</f>
        <v>0</v>
      </c>
      <c r="F88" s="46">
        <f>C88+D88+E88</f>
        <v>14</v>
      </c>
    </row>
    <row r="89" spans="1:6" ht="21" customHeight="1" x14ac:dyDescent="0.25">
      <c r="A89" s="23"/>
      <c r="B89" s="44" t="s">
        <v>84</v>
      </c>
      <c r="C89" s="25"/>
      <c r="D89" s="25"/>
      <c r="E89" s="24"/>
      <c r="F89" s="59">
        <f>F88*100/14</f>
        <v>100</v>
      </c>
    </row>
    <row r="90" spans="1:6" ht="23.25" customHeight="1" x14ac:dyDescent="0.25">
      <c r="A90" s="71"/>
      <c r="B90" s="72"/>
      <c r="C90" s="73"/>
      <c r="D90" s="73"/>
      <c r="E90" s="73"/>
      <c r="F90" s="74"/>
    </row>
    <row r="91" spans="1:6" ht="23.25" customHeight="1" x14ac:dyDescent="0.25">
      <c r="A91" s="101" t="str">
        <f>A1</f>
        <v>Birim Adı:  ERÜ Yapı İşleri veTeknik Daire Başkanlığı</v>
      </c>
      <c r="B91" s="101"/>
      <c r="C91" s="101"/>
      <c r="D91" s="101"/>
      <c r="E91" s="101"/>
      <c r="F91" s="101"/>
    </row>
    <row r="92" spans="1:6" ht="21" customHeight="1" x14ac:dyDescent="0.25">
      <c r="A92" s="95" t="s">
        <v>82</v>
      </c>
      <c r="B92" s="96"/>
      <c r="C92" s="60">
        <f>C30+C49+C64+C78+C88</f>
        <v>128</v>
      </c>
      <c r="D92" s="60">
        <f>D30+D49+D64+D78+D88</f>
        <v>0</v>
      </c>
      <c r="E92" s="60">
        <f>E30+E49+E64+E78+E88</f>
        <v>6</v>
      </c>
      <c r="F92" s="61">
        <f>F30+F49+F64+F78+F88</f>
        <v>134</v>
      </c>
    </row>
    <row r="93" spans="1:6" ht="21" customHeight="1" x14ac:dyDescent="0.25">
      <c r="A93" s="95" t="s">
        <v>83</v>
      </c>
      <c r="B93" s="96"/>
      <c r="C93" s="62"/>
      <c r="D93" s="62"/>
      <c r="E93" s="63"/>
      <c r="F93" s="64">
        <f>100*F92/140</f>
        <v>95.714285714285708</v>
      </c>
    </row>
  </sheetData>
  <mergeCells count="15">
    <mergeCell ref="A78:B78"/>
    <mergeCell ref="A49:B49"/>
    <mergeCell ref="A93:B93"/>
    <mergeCell ref="A79:B79"/>
    <mergeCell ref="A88:B88"/>
    <mergeCell ref="A92:B92"/>
    <mergeCell ref="A91:F91"/>
    <mergeCell ref="A2:F2"/>
    <mergeCell ref="A1:F1"/>
    <mergeCell ref="A30:B30"/>
    <mergeCell ref="A50:B50"/>
    <mergeCell ref="A65:B65"/>
    <mergeCell ref="A4:B4"/>
    <mergeCell ref="A31:B31"/>
    <mergeCell ref="A64:B64"/>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75"/>
  <sheetViews>
    <sheetView topLeftCell="A19" zoomScaleNormal="100" workbookViewId="0">
      <selection activeCell="C33" sqref="C33"/>
    </sheetView>
  </sheetViews>
  <sheetFormatPr defaultColWidth="9.140625" defaultRowHeight="15" x14ac:dyDescent="0.25"/>
  <cols>
    <col min="1" max="1" width="9.140625" style="2"/>
    <col min="2" max="2" width="50.7109375" style="1" customWidth="1"/>
    <col min="3" max="3" width="74.5703125" style="70" customWidth="1"/>
    <col min="4" max="16384" width="9.140625" style="1"/>
  </cols>
  <sheetData>
    <row r="1" spans="1:3" ht="30" customHeight="1" x14ac:dyDescent="0.25">
      <c r="A1" s="8"/>
      <c r="B1" s="9" t="s">
        <v>89</v>
      </c>
      <c r="C1" s="69" t="s">
        <v>98</v>
      </c>
    </row>
    <row r="2" spans="1:3" ht="30" customHeight="1" x14ac:dyDescent="0.25">
      <c r="A2" s="9">
        <v>1</v>
      </c>
      <c r="B2" s="3" t="s">
        <v>2</v>
      </c>
      <c r="C2" s="3" t="s">
        <v>97</v>
      </c>
    </row>
    <row r="3" spans="1:3" ht="55.5" customHeight="1" x14ac:dyDescent="0.25">
      <c r="A3" s="9">
        <v>2</v>
      </c>
      <c r="B3" s="3" t="s">
        <v>3</v>
      </c>
      <c r="C3" s="3" t="s">
        <v>91</v>
      </c>
    </row>
    <row r="4" spans="1:3" ht="57" customHeight="1" x14ac:dyDescent="0.25">
      <c r="A4" s="9">
        <v>3</v>
      </c>
      <c r="B4" s="3" t="s">
        <v>4</v>
      </c>
      <c r="C4" s="3" t="s">
        <v>92</v>
      </c>
    </row>
    <row r="5" spans="1:3" ht="36.75" customHeight="1" x14ac:dyDescent="0.25">
      <c r="A5" s="9">
        <v>4</v>
      </c>
      <c r="B5" s="3" t="s">
        <v>5</v>
      </c>
      <c r="C5" s="3"/>
    </row>
    <row r="6" spans="1:3" ht="36.75" customHeight="1" x14ac:dyDescent="0.25">
      <c r="A6" s="9">
        <v>5</v>
      </c>
      <c r="B6" s="3" t="s">
        <v>6</v>
      </c>
      <c r="C6" s="3" t="s">
        <v>99</v>
      </c>
    </row>
    <row r="7" spans="1:3" ht="36.75" customHeight="1" x14ac:dyDescent="0.25">
      <c r="A7" s="9">
        <v>6</v>
      </c>
      <c r="B7" s="3" t="s">
        <v>7</v>
      </c>
      <c r="C7" s="3"/>
    </row>
    <row r="8" spans="1:3" ht="54" customHeight="1" x14ac:dyDescent="0.25">
      <c r="A8" s="9">
        <v>7</v>
      </c>
      <c r="B8" s="3" t="s">
        <v>8</v>
      </c>
      <c r="C8" s="3" t="s">
        <v>100</v>
      </c>
    </row>
    <row r="9" spans="1:3" ht="36.75" customHeight="1" x14ac:dyDescent="0.25">
      <c r="A9" s="9">
        <v>8</v>
      </c>
      <c r="B9" s="3" t="s">
        <v>9</v>
      </c>
      <c r="C9" s="70" t="s">
        <v>93</v>
      </c>
    </row>
    <row r="10" spans="1:3" ht="36.75" customHeight="1" x14ac:dyDescent="0.25">
      <c r="A10" s="9">
        <v>9</v>
      </c>
      <c r="B10" s="3" t="s">
        <v>90</v>
      </c>
      <c r="C10" s="3" t="s">
        <v>94</v>
      </c>
    </row>
    <row r="11" spans="1:3" ht="71.25" customHeight="1" x14ac:dyDescent="0.25">
      <c r="A11" s="9">
        <v>10</v>
      </c>
      <c r="B11" s="3" t="s">
        <v>10</v>
      </c>
      <c r="C11" s="3" t="s">
        <v>101</v>
      </c>
    </row>
    <row r="12" spans="1:3" ht="36.75" customHeight="1" x14ac:dyDescent="0.25">
      <c r="A12" s="9">
        <v>11</v>
      </c>
      <c r="B12" s="3" t="s">
        <v>11</v>
      </c>
      <c r="C12" s="3"/>
    </row>
    <row r="13" spans="1:3" ht="40.5" customHeight="1" x14ac:dyDescent="0.25">
      <c r="A13" s="9">
        <v>12</v>
      </c>
      <c r="B13" s="3" t="s">
        <v>12</v>
      </c>
      <c r="C13" s="3" t="s">
        <v>102</v>
      </c>
    </row>
    <row r="14" spans="1:3" ht="39.75" customHeight="1" x14ac:dyDescent="0.25">
      <c r="A14" s="9">
        <v>13</v>
      </c>
      <c r="B14" s="3" t="s">
        <v>13</v>
      </c>
      <c r="C14" s="3" t="s">
        <v>103</v>
      </c>
    </row>
    <row r="15" spans="1:3" ht="36.75" customHeight="1" x14ac:dyDescent="0.25">
      <c r="A15" s="9">
        <v>14</v>
      </c>
      <c r="B15" s="3" t="s">
        <v>14</v>
      </c>
      <c r="C15" s="3" t="s">
        <v>104</v>
      </c>
    </row>
    <row r="16" spans="1:3" ht="36.75" customHeight="1" x14ac:dyDescent="0.25">
      <c r="A16" s="9">
        <v>15</v>
      </c>
      <c r="B16" s="3" t="s">
        <v>15</v>
      </c>
      <c r="C16" s="3" t="s">
        <v>105</v>
      </c>
    </row>
    <row r="17" spans="1:3" ht="36.75" customHeight="1" x14ac:dyDescent="0.25">
      <c r="A17" s="9">
        <v>16</v>
      </c>
      <c r="B17" s="3" t="s">
        <v>16</v>
      </c>
      <c r="C17" s="3"/>
    </row>
    <row r="18" spans="1:3" ht="36.75" customHeight="1" x14ac:dyDescent="0.25">
      <c r="A18" s="9">
        <v>17</v>
      </c>
      <c r="B18" s="3" t="s">
        <v>17</v>
      </c>
      <c r="C18" s="3" t="s">
        <v>106</v>
      </c>
    </row>
    <row r="19" spans="1:3" ht="39.75" customHeight="1" x14ac:dyDescent="0.25">
      <c r="A19" s="9">
        <v>18</v>
      </c>
      <c r="B19" s="3" t="s">
        <v>18</v>
      </c>
      <c r="C19" s="3" t="s">
        <v>107</v>
      </c>
    </row>
    <row r="20" spans="1:3" ht="55.5" customHeight="1" x14ac:dyDescent="0.25">
      <c r="A20" s="9">
        <v>19</v>
      </c>
      <c r="B20" s="3" t="s">
        <v>19</v>
      </c>
      <c r="C20" s="3" t="s">
        <v>108</v>
      </c>
    </row>
    <row r="21" spans="1:3" ht="36.75" customHeight="1" x14ac:dyDescent="0.25">
      <c r="A21" s="9">
        <v>20</v>
      </c>
      <c r="B21" s="3" t="s">
        <v>20</v>
      </c>
      <c r="C21" s="3"/>
    </row>
    <row r="22" spans="1:3" ht="36.75" customHeight="1" x14ac:dyDescent="0.25">
      <c r="A22" s="9">
        <v>21</v>
      </c>
      <c r="B22" s="3" t="s">
        <v>21</v>
      </c>
      <c r="C22" s="3" t="s">
        <v>109</v>
      </c>
    </row>
    <row r="23" spans="1:3" ht="36.75" customHeight="1" x14ac:dyDescent="0.25">
      <c r="A23" s="9">
        <v>22</v>
      </c>
      <c r="B23" s="3" t="s">
        <v>22</v>
      </c>
      <c r="C23" s="3" t="s">
        <v>110</v>
      </c>
    </row>
    <row r="24" spans="1:3" ht="36.75" customHeight="1" x14ac:dyDescent="0.25">
      <c r="A24" s="9">
        <v>23</v>
      </c>
      <c r="B24" s="3" t="s">
        <v>23</v>
      </c>
      <c r="C24" s="3"/>
    </row>
    <row r="25" spans="1:3" ht="36.75" customHeight="1" x14ac:dyDescent="0.25">
      <c r="A25" s="9">
        <v>24</v>
      </c>
      <c r="B25" s="3" t="s">
        <v>24</v>
      </c>
      <c r="C25" s="3"/>
    </row>
    <row r="26" spans="1:3" ht="36.75" customHeight="1" x14ac:dyDescent="0.25">
      <c r="A26" s="51"/>
      <c r="B26" s="53" t="s">
        <v>25</v>
      </c>
      <c r="C26" s="54"/>
    </row>
    <row r="27" spans="1:3" ht="36.75" customHeight="1" x14ac:dyDescent="0.25">
      <c r="A27" s="52">
        <v>1</v>
      </c>
      <c r="B27" s="3" t="s">
        <v>26</v>
      </c>
      <c r="C27" s="3" t="s">
        <v>95</v>
      </c>
    </row>
    <row r="28" spans="1:3" ht="54" customHeight="1" x14ac:dyDescent="0.25">
      <c r="A28" s="52">
        <v>2</v>
      </c>
      <c r="B28" s="3" t="s">
        <v>27</v>
      </c>
      <c r="C28" s="3" t="s">
        <v>144</v>
      </c>
    </row>
    <row r="29" spans="1:3" ht="36.75" customHeight="1" x14ac:dyDescent="0.25">
      <c r="A29" s="52">
        <v>3</v>
      </c>
      <c r="B29" s="3" t="s">
        <v>74</v>
      </c>
      <c r="C29" s="3" t="s">
        <v>111</v>
      </c>
    </row>
    <row r="30" spans="1:3" ht="36.75" customHeight="1" x14ac:dyDescent="0.25">
      <c r="A30" s="52">
        <v>4</v>
      </c>
      <c r="B30" s="3" t="s">
        <v>28</v>
      </c>
      <c r="C30" s="3"/>
    </row>
    <row r="31" spans="1:3" ht="36.75" customHeight="1" x14ac:dyDescent="0.25">
      <c r="A31" s="52">
        <v>5</v>
      </c>
      <c r="B31" s="3" t="s">
        <v>29</v>
      </c>
      <c r="C31" s="3"/>
    </row>
    <row r="32" spans="1:3" ht="64.5" customHeight="1" x14ac:dyDescent="0.25">
      <c r="A32" s="52">
        <v>6</v>
      </c>
      <c r="B32" s="3" t="s">
        <v>30</v>
      </c>
      <c r="C32" s="3" t="s">
        <v>112</v>
      </c>
    </row>
    <row r="33" spans="1:3" ht="36.75" customHeight="1" x14ac:dyDescent="0.25">
      <c r="A33" s="52">
        <v>7</v>
      </c>
      <c r="B33" s="3" t="s">
        <v>31</v>
      </c>
      <c r="C33" s="3"/>
    </row>
    <row r="34" spans="1:3" ht="36.75" customHeight="1" x14ac:dyDescent="0.25">
      <c r="A34" s="52">
        <v>8</v>
      </c>
      <c r="B34" s="3" t="s">
        <v>32</v>
      </c>
      <c r="C34" s="3" t="s">
        <v>113</v>
      </c>
    </row>
    <row r="35" spans="1:3" ht="36.75" customHeight="1" x14ac:dyDescent="0.25">
      <c r="A35" s="52">
        <v>9</v>
      </c>
      <c r="B35" s="3" t="s">
        <v>68</v>
      </c>
      <c r="C35" s="3"/>
    </row>
    <row r="36" spans="1:3" ht="60.75" customHeight="1" x14ac:dyDescent="0.25">
      <c r="A36" s="52">
        <v>10</v>
      </c>
      <c r="B36" s="3" t="s">
        <v>33</v>
      </c>
      <c r="C36" s="3" t="s">
        <v>114</v>
      </c>
    </row>
    <row r="37" spans="1:3" ht="36.75" customHeight="1" x14ac:dyDescent="0.25">
      <c r="A37" s="52">
        <v>11</v>
      </c>
      <c r="B37" s="3" t="s">
        <v>34</v>
      </c>
      <c r="C37" s="3" t="s">
        <v>115</v>
      </c>
    </row>
    <row r="38" spans="1:3" ht="38.25" customHeight="1" x14ac:dyDescent="0.25">
      <c r="A38" s="52">
        <v>12</v>
      </c>
      <c r="B38" s="3" t="s">
        <v>35</v>
      </c>
      <c r="C38" s="3" t="s">
        <v>116</v>
      </c>
    </row>
    <row r="39" spans="1:3" ht="45" customHeight="1" x14ac:dyDescent="0.25">
      <c r="A39" s="52">
        <v>13</v>
      </c>
      <c r="B39" s="3" t="s">
        <v>36</v>
      </c>
      <c r="C39" s="3" t="s">
        <v>117</v>
      </c>
    </row>
    <row r="40" spans="1:3" ht="36.75" customHeight="1" x14ac:dyDescent="0.25">
      <c r="A40" s="52">
        <v>14</v>
      </c>
      <c r="B40" s="3" t="s">
        <v>37</v>
      </c>
      <c r="C40" s="18" t="s">
        <v>118</v>
      </c>
    </row>
    <row r="41" spans="1:3" ht="36.75" customHeight="1" x14ac:dyDescent="0.25">
      <c r="A41" s="52">
        <v>15</v>
      </c>
      <c r="B41" s="3" t="s">
        <v>38</v>
      </c>
      <c r="C41" s="3"/>
    </row>
    <row r="42" spans="1:3" ht="90" customHeight="1" x14ac:dyDescent="0.25">
      <c r="A42" s="52">
        <v>16</v>
      </c>
      <c r="B42" s="3" t="s">
        <v>39</v>
      </c>
      <c r="C42" s="3" t="s">
        <v>119</v>
      </c>
    </row>
    <row r="43" spans="1:3" ht="36.75" customHeight="1" x14ac:dyDescent="0.25">
      <c r="A43" s="29"/>
      <c r="B43" s="30" t="s">
        <v>40</v>
      </c>
      <c r="C43" s="28"/>
    </row>
    <row r="44" spans="1:3" ht="97.5" customHeight="1" x14ac:dyDescent="0.25">
      <c r="A44" s="29">
        <v>1</v>
      </c>
      <c r="B44" s="3" t="s">
        <v>41</v>
      </c>
      <c r="C44" s="3" t="s">
        <v>120</v>
      </c>
    </row>
    <row r="45" spans="1:3" ht="36.75" customHeight="1" x14ac:dyDescent="0.25">
      <c r="A45" s="29">
        <v>2</v>
      </c>
      <c r="B45" s="3" t="s">
        <v>42</v>
      </c>
      <c r="C45" s="3" t="s">
        <v>121</v>
      </c>
    </row>
    <row r="46" spans="1:3" ht="36.75" customHeight="1" x14ac:dyDescent="0.25">
      <c r="A46" s="29">
        <v>3</v>
      </c>
      <c r="B46" s="3" t="s">
        <v>43</v>
      </c>
      <c r="C46" s="3" t="s">
        <v>122</v>
      </c>
    </row>
    <row r="47" spans="1:3" ht="64.5" customHeight="1" x14ac:dyDescent="0.25">
      <c r="A47" s="29">
        <v>4</v>
      </c>
      <c r="B47" s="3" t="s">
        <v>44</v>
      </c>
      <c r="C47" s="3" t="s">
        <v>96</v>
      </c>
    </row>
    <row r="48" spans="1:3" ht="84.75" customHeight="1" x14ac:dyDescent="0.25">
      <c r="A48" s="29">
        <v>5</v>
      </c>
      <c r="B48" s="3" t="s">
        <v>45</v>
      </c>
      <c r="C48" s="3" t="s">
        <v>123</v>
      </c>
    </row>
    <row r="49" spans="1:3" ht="84.75" customHeight="1" x14ac:dyDescent="0.25">
      <c r="A49" s="29">
        <v>6</v>
      </c>
      <c r="B49" s="3" t="s">
        <v>70</v>
      </c>
      <c r="C49" s="20" t="s">
        <v>124</v>
      </c>
    </row>
    <row r="50" spans="1:3" ht="57" customHeight="1" x14ac:dyDescent="0.25">
      <c r="A50" s="29">
        <v>7</v>
      </c>
      <c r="B50" s="3" t="s">
        <v>67</v>
      </c>
      <c r="C50" s="3"/>
    </row>
    <row r="51" spans="1:3" ht="63.75" customHeight="1" x14ac:dyDescent="0.25">
      <c r="A51" s="29">
        <v>8</v>
      </c>
      <c r="B51" s="3" t="s">
        <v>46</v>
      </c>
      <c r="C51" s="3" t="s">
        <v>125</v>
      </c>
    </row>
    <row r="52" spans="1:3" ht="60" customHeight="1" x14ac:dyDescent="0.25">
      <c r="A52" s="29">
        <v>9</v>
      </c>
      <c r="B52" s="3" t="s">
        <v>47</v>
      </c>
      <c r="C52" s="3" t="s">
        <v>126</v>
      </c>
    </row>
    <row r="53" spans="1:3" ht="36.75" customHeight="1" x14ac:dyDescent="0.25">
      <c r="A53" s="29">
        <v>10</v>
      </c>
      <c r="B53" s="3" t="s">
        <v>48</v>
      </c>
      <c r="C53" s="3" t="s">
        <v>127</v>
      </c>
    </row>
    <row r="54" spans="1:3" ht="54.75" customHeight="1" x14ac:dyDescent="0.25">
      <c r="A54" s="31">
        <v>11</v>
      </c>
      <c r="B54" s="3" t="s">
        <v>49</v>
      </c>
      <c r="C54" s="3" t="s">
        <v>128</v>
      </c>
    </row>
    <row r="55" spans="1:3" ht="36.75" customHeight="1" x14ac:dyDescent="0.25">
      <c r="A55" s="31">
        <v>12</v>
      </c>
      <c r="B55" s="3" t="s">
        <v>50</v>
      </c>
      <c r="C55" s="3"/>
    </row>
    <row r="56" spans="1:3" ht="36.75" customHeight="1" x14ac:dyDescent="0.25">
      <c r="A56" s="40"/>
      <c r="B56" s="41" t="s">
        <v>51</v>
      </c>
      <c r="C56" s="42"/>
    </row>
    <row r="57" spans="1:3" ht="58.5" customHeight="1" x14ac:dyDescent="0.25">
      <c r="A57" s="43">
        <v>1</v>
      </c>
      <c r="B57" s="3" t="s">
        <v>52</v>
      </c>
      <c r="C57" s="18" t="s">
        <v>129</v>
      </c>
    </row>
    <row r="58" spans="1:3" ht="36.75" customHeight="1" x14ac:dyDescent="0.25">
      <c r="A58" s="43">
        <v>2</v>
      </c>
      <c r="B58" s="3" t="s">
        <v>69</v>
      </c>
      <c r="C58" s="3"/>
    </row>
    <row r="59" spans="1:3" ht="59.25" customHeight="1" x14ac:dyDescent="0.25">
      <c r="A59" s="43">
        <v>3</v>
      </c>
      <c r="B59" s="3" t="s">
        <v>53</v>
      </c>
      <c r="C59" s="3" t="s">
        <v>130</v>
      </c>
    </row>
    <row r="60" spans="1:3" ht="36.75" customHeight="1" x14ac:dyDescent="0.25">
      <c r="A60" s="43">
        <v>4</v>
      </c>
      <c r="B60" s="3" t="s">
        <v>54</v>
      </c>
      <c r="C60" s="3" t="s">
        <v>131</v>
      </c>
    </row>
    <row r="61" spans="1:3" ht="51" customHeight="1" x14ac:dyDescent="0.25">
      <c r="A61" s="43">
        <v>5</v>
      </c>
      <c r="B61" s="3" t="s">
        <v>55</v>
      </c>
      <c r="C61" s="3" t="s">
        <v>132</v>
      </c>
    </row>
    <row r="62" spans="1:3" ht="53.25" customHeight="1" x14ac:dyDescent="0.25">
      <c r="A62" s="43">
        <v>6</v>
      </c>
      <c r="B62" s="3" t="s">
        <v>142</v>
      </c>
      <c r="C62" s="3" t="s">
        <v>133</v>
      </c>
    </row>
    <row r="63" spans="1:3" ht="36.75" customHeight="1" x14ac:dyDescent="0.25">
      <c r="A63" s="43">
        <v>7</v>
      </c>
      <c r="B63" s="3" t="s">
        <v>56</v>
      </c>
      <c r="C63" s="3"/>
    </row>
    <row r="64" spans="1:3" ht="69" customHeight="1" x14ac:dyDescent="0.25">
      <c r="A64" s="43">
        <v>8</v>
      </c>
      <c r="B64" s="3" t="s">
        <v>143</v>
      </c>
      <c r="C64" s="3" t="s">
        <v>134</v>
      </c>
    </row>
    <row r="65" spans="1:3" ht="36.75" customHeight="1" x14ac:dyDescent="0.25">
      <c r="A65" s="43">
        <v>9</v>
      </c>
      <c r="B65" s="3" t="s">
        <v>57</v>
      </c>
      <c r="C65" s="3" t="s">
        <v>145</v>
      </c>
    </row>
    <row r="66" spans="1:3" ht="36.75" customHeight="1" x14ac:dyDescent="0.25">
      <c r="A66" s="43">
        <v>10</v>
      </c>
      <c r="B66" s="3" t="s">
        <v>58</v>
      </c>
      <c r="C66" s="3" t="s">
        <v>135</v>
      </c>
    </row>
    <row r="67" spans="1:3" ht="39" customHeight="1" x14ac:dyDescent="0.25">
      <c r="A67" s="43">
        <v>11</v>
      </c>
      <c r="B67" s="3" t="s">
        <v>146</v>
      </c>
      <c r="C67" s="3" t="s">
        <v>136</v>
      </c>
    </row>
    <row r="68" spans="1:3" ht="36.75" customHeight="1" x14ac:dyDescent="0.25">
      <c r="A68" s="10"/>
      <c r="B68" s="6" t="s">
        <v>59</v>
      </c>
      <c r="C68" s="5"/>
    </row>
    <row r="69" spans="1:3" ht="36.75" customHeight="1" x14ac:dyDescent="0.25">
      <c r="A69" s="10">
        <v>1</v>
      </c>
      <c r="B69" s="3" t="s">
        <v>60</v>
      </c>
      <c r="C69" s="3"/>
    </row>
    <row r="70" spans="1:3" ht="60.75" customHeight="1" x14ac:dyDescent="0.25">
      <c r="A70" s="10">
        <v>2</v>
      </c>
      <c r="B70" s="3" t="s">
        <v>61</v>
      </c>
      <c r="C70" s="3" t="s">
        <v>137</v>
      </c>
    </row>
    <row r="71" spans="1:3" ht="84.75" customHeight="1" x14ac:dyDescent="0.25">
      <c r="A71" s="10">
        <v>3</v>
      </c>
      <c r="B71" s="3" t="s">
        <v>62</v>
      </c>
      <c r="C71" s="3" t="s">
        <v>138</v>
      </c>
    </row>
    <row r="72" spans="1:3" ht="38.25" customHeight="1" x14ac:dyDescent="0.25">
      <c r="A72" s="10">
        <v>4</v>
      </c>
      <c r="B72" s="3" t="s">
        <v>63</v>
      </c>
      <c r="C72" s="3"/>
    </row>
    <row r="73" spans="1:3" ht="36.75" customHeight="1" x14ac:dyDescent="0.25">
      <c r="A73" s="10">
        <v>5</v>
      </c>
      <c r="B73" s="3" t="s">
        <v>64</v>
      </c>
      <c r="C73" s="3" t="s">
        <v>139</v>
      </c>
    </row>
    <row r="74" spans="1:3" ht="36.75" customHeight="1" x14ac:dyDescent="0.25">
      <c r="A74" s="10">
        <v>6</v>
      </c>
      <c r="B74" s="3" t="s">
        <v>65</v>
      </c>
      <c r="C74" s="3" t="s">
        <v>140</v>
      </c>
    </row>
    <row r="75" spans="1:3" ht="36.75" customHeight="1" x14ac:dyDescent="0.25">
      <c r="A75" s="11">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Windows Kullanıcısı</cp:lastModifiedBy>
  <cp:lastPrinted>2020-01-09T11:29:54Z</cp:lastPrinted>
  <dcterms:created xsi:type="dcterms:W3CDTF">2019-04-22T11:49:56Z</dcterms:created>
  <dcterms:modified xsi:type="dcterms:W3CDTF">2025-01-08T13:03:05Z</dcterms:modified>
</cp:coreProperties>
</file>